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22720" windowHeight="9460" tabRatio="69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<sst xmlns="http://schemas.openxmlformats.org/spreadsheetml/2006/main" count="14" uniqueCount="14">
  <si>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TB</t>
  </si>
  <si>
    <t>Sx</t>
  </si>
  <si>
    <t>k=0</t>
  </si>
  <si>
    <t>k=1</t>
  </si>
  <si>
    <t>k=2</t>
  </si>
  <si>
    <t>k=3</t>
  </si>
  <si>
    <t>k=4</t>
  </si>
  <si>
    <t>k=5</t>
  </si>
  <si>
    <t>k=6</t>
  </si>
  <si>
    <t>k=7</t>
  </si>
  <si>
    <t>k</t>
  </si>
  <si>
    <t>R</t>
  </si>
  <si>
    <t>T1</t>
  </si>
  <si>
    <t>k=8</t>
  </si>
</sst>
</file>

<file path=xl/styles.xml><?xml version="1.0" encoding="utf-8"?>
<styleSheet xmlns="http://schemas.openxmlformats.org/spreadsheetml/2006/main">
  <numFmts count="25">
    <numFmt numFmtId="5" formatCode="&quot;₫&quot;#,##0;\-&quot;₫&quot;#,##0"/>
    <numFmt numFmtId="6" formatCode="&quot;₫&quot;#,##0;[Red]\-&quot;₫&quot;#,##0"/>
    <numFmt numFmtId="7" formatCode="&quot;₫&quot;#,##0.00;\-&quot;₫&quot;#,##0.00"/>
    <numFmt numFmtId="8" formatCode="&quot;₫&quot;#,##0.00;[Red]\-&quot;₫&quot;#,##0.00"/>
    <numFmt numFmtId="42" formatCode="_-&quot;₫&quot;* #,##0_-;\-&quot;₫&quot;* #,##0_-;_-&quot;₫&quot;* &quot;-&quot;_-;_-@_-"/>
    <numFmt numFmtId="41" formatCode="_-* #,##0_-;\-* #,##0_-;_-* &quot;-&quot;_-;_-@_-"/>
    <numFmt numFmtId="44" formatCode="_-&quot;₫&quot;* #,##0.00_-;\-&quot;₫&quot;* #,##0.00_-;_-&quot;₫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"/>
    <numFmt numFmtId="179" formatCode="0.0"/>
    <numFmt numFmtId="180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75"/>
          <c:y val="0.14825"/>
          <c:w val="0.83525"/>
          <c:h val="0.84875"/>
        </c:manualLayout>
      </c:layout>
      <c:lineChart>
        <c:grouping val="standard"/>
        <c:varyColors val="0"/>
        <c:ser>
          <c:idx val="1"/>
          <c:order val="0"/>
          <c:tx>
            <c:strRef>
              <c:f>Sheet1!$E$45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9966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Sheet1!$F$44:$N$44</c:f>
              <c:numCache/>
            </c:numRef>
          </c:cat>
          <c:val>
            <c:numRef>
              <c:f>Sheet1!$F$45:$N$45</c:f>
              <c:numCache/>
            </c:numRef>
          </c:val>
          <c:smooth val="0"/>
        </c:ser>
        <c:marker val="1"/>
        <c:axId val="9102555"/>
        <c:axId val="14814132"/>
      </c:lineChart>
      <c:catAx>
        <c:axId val="91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14132"/>
        <c:crosses val="autoZero"/>
        <c:auto val="1"/>
        <c:lblOffset val="100"/>
        <c:tickLblSkip val="1"/>
        <c:noMultiLvlLbl val="0"/>
      </c:catAx>
      <c:valAx>
        <c:axId val="14814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02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598"/>
          <c:w val="0.10775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24</xdr:row>
      <xdr:rowOff>76200</xdr:rowOff>
    </xdr:from>
    <xdr:to>
      <xdr:col>12</xdr:col>
      <xdr:colOff>438150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1428750" y="3733800"/>
        <a:ext cx="39719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200" zoomScaleNormal="200" workbookViewId="0" topLeftCell="B34">
      <selection activeCell="G7" sqref="G7"/>
    </sheetView>
  </sheetViews>
  <sheetFormatPr defaultColWidth="11.421875" defaultRowHeight="12.75"/>
  <cols>
    <col min="1" max="2" width="5.28125" style="0" customWidth="1"/>
    <col min="3" max="4" width="5.28125" style="0" hidden="1" customWidth="1"/>
    <col min="5" max="5" width="5.8515625" style="0" customWidth="1"/>
    <col min="6" max="13" width="8.28125" style="1" customWidth="1"/>
    <col min="14" max="16" width="8.28125" style="0" customWidth="1"/>
  </cols>
  <sheetData>
    <row r="1" spans="2:14" ht="12">
      <c r="B1" t="s">
        <v>12</v>
      </c>
      <c r="C1">
        <v>2</v>
      </c>
      <c r="D1">
        <v>3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13</v>
      </c>
    </row>
    <row r="2" spans="1:13" ht="12">
      <c r="A2">
        <v>1950</v>
      </c>
      <c r="B2" s="3">
        <v>67</v>
      </c>
      <c r="C2">
        <v>14</v>
      </c>
      <c r="D2">
        <v>764</v>
      </c>
      <c r="F2" s="2">
        <f>(B2-B$44)^2</f>
        <v>19991.20107079119</v>
      </c>
      <c r="G2" s="2"/>
      <c r="H2" s="2"/>
      <c r="I2" s="2"/>
      <c r="J2" s="2"/>
      <c r="K2" s="2"/>
      <c r="L2" s="2"/>
      <c r="M2" s="2"/>
    </row>
    <row r="3" spans="1:13" ht="12">
      <c r="A3">
        <v>1951</v>
      </c>
      <c r="B3" s="3">
        <v>518</v>
      </c>
      <c r="C3">
        <v>18</v>
      </c>
      <c r="D3">
        <v>374</v>
      </c>
      <c r="F3" s="2">
        <f aca="true" t="shared" si="0" ref="F3:F42">(B3-B$44)^2</f>
        <v>95858.2010707912</v>
      </c>
      <c r="G3" s="2">
        <f>(B2-B$44)*(B3-B$44)</f>
        <v>-43775.7989292088</v>
      </c>
      <c r="H3" s="2"/>
      <c r="I3" s="2"/>
      <c r="J3" s="2"/>
      <c r="K3" s="2"/>
      <c r="L3" s="2"/>
      <c r="M3" s="2"/>
    </row>
    <row r="4" spans="1:13" ht="12">
      <c r="A4">
        <v>1952</v>
      </c>
      <c r="B4" s="3">
        <v>50</v>
      </c>
      <c r="C4">
        <v>148</v>
      </c>
      <c r="D4">
        <v>772</v>
      </c>
      <c r="F4" s="2">
        <f t="shared" si="0"/>
        <v>25087.46936347412</v>
      </c>
      <c r="G4" s="2">
        <f aca="true" t="shared" si="1" ref="G4:G42">(B3-B$44)*(B4-B$44)</f>
        <v>-49039.16478286734</v>
      </c>
      <c r="H4" s="2">
        <f>(B2-B$44)*(B4-B$44)</f>
        <v>22394.835217132655</v>
      </c>
      <c r="I4" s="2"/>
      <c r="J4" s="2"/>
      <c r="K4" s="2"/>
      <c r="L4" s="2"/>
      <c r="M4" s="2"/>
    </row>
    <row r="5" spans="1:13" ht="12">
      <c r="A5">
        <v>1953</v>
      </c>
      <c r="B5" s="3">
        <v>695</v>
      </c>
      <c r="C5">
        <v>630</v>
      </c>
      <c r="D5">
        <v>536</v>
      </c>
      <c r="F5" s="2">
        <f t="shared" si="0"/>
        <v>236789.0547293278</v>
      </c>
      <c r="G5" s="2">
        <f t="shared" si="1"/>
        <v>-77074.23795359905</v>
      </c>
      <c r="H5" s="2">
        <f aca="true" t="shared" si="2" ref="H5:H42">(B3-B$44)*(B5-B$44)</f>
        <v>150659.1279000595</v>
      </c>
      <c r="I5" s="2">
        <f>(B2-B$44)*(B5-B$44)</f>
        <v>-68801.8720999405</v>
      </c>
      <c r="J5" s="2"/>
      <c r="K5" s="2"/>
      <c r="L5" s="2"/>
      <c r="M5" s="2"/>
    </row>
    <row r="6" spans="1:13" ht="12">
      <c r="A6">
        <v>1954</v>
      </c>
      <c r="B6" s="3">
        <v>107</v>
      </c>
      <c r="C6">
        <v>50</v>
      </c>
      <c r="D6">
        <v>405</v>
      </c>
      <c r="F6" s="2">
        <f t="shared" si="0"/>
        <v>10279.981558596071</v>
      </c>
      <c r="G6" s="2">
        <f t="shared" si="1"/>
        <v>-49337.481856038066</v>
      </c>
      <c r="H6" s="2">
        <f t="shared" si="2"/>
        <v>16059.225461035094</v>
      </c>
      <c r="I6" s="2">
        <f aca="true" t="shared" si="3" ref="I6:I42">(B3-B$44)*(B6-B$44)</f>
        <v>-31391.408685306364</v>
      </c>
      <c r="J6" s="2">
        <f>(B2-B$44)*(B6-B$44)</f>
        <v>14335.591314693631</v>
      </c>
      <c r="K6" s="2"/>
      <c r="L6" s="2"/>
      <c r="M6" s="2"/>
    </row>
    <row r="7" spans="1:13" ht="12">
      <c r="A7">
        <v>1955</v>
      </c>
      <c r="B7" s="3">
        <v>41</v>
      </c>
      <c r="C7">
        <v>155</v>
      </c>
      <c r="D7">
        <v>474</v>
      </c>
      <c r="F7" s="2">
        <f t="shared" si="0"/>
        <v>28019.49375371802</v>
      </c>
      <c r="G7" s="2">
        <f t="shared" si="1"/>
        <v>16971.737656157045</v>
      </c>
      <c r="H7" s="2">
        <f t="shared" si="2"/>
        <v>-81453.7257584771</v>
      </c>
      <c r="I7" s="2">
        <f t="shared" si="3"/>
        <v>26512.981558596068</v>
      </c>
      <c r="J7" s="2">
        <f aca="true" t="shared" si="4" ref="J7:J42">(B3-B$44)*(B7-B$44)</f>
        <v>-51825.65258774539</v>
      </c>
      <c r="K7" s="2">
        <f>(B2-B$44)*(B7-B$44)</f>
        <v>23667.347412254607</v>
      </c>
      <c r="L7" s="2"/>
      <c r="M7" s="2"/>
    </row>
    <row r="8" spans="1:13" ht="12">
      <c r="A8">
        <v>1956</v>
      </c>
      <c r="B8" s="3">
        <v>9</v>
      </c>
      <c r="C8">
        <v>628</v>
      </c>
      <c r="D8">
        <v>612</v>
      </c>
      <c r="F8" s="2">
        <f t="shared" si="0"/>
        <v>39756.46936347412</v>
      </c>
      <c r="G8" s="2">
        <f t="shared" si="1"/>
        <v>33375.98155859607</v>
      </c>
      <c r="H8" s="2">
        <f t="shared" si="2"/>
        <v>20216.225461035094</v>
      </c>
      <c r="I8" s="2">
        <f t="shared" si="3"/>
        <v>-97025.23795359905</v>
      </c>
      <c r="J8" s="2">
        <f t="shared" si="4"/>
        <v>31581.469363474116</v>
      </c>
      <c r="K8" s="2">
        <f aca="true" t="shared" si="5" ref="K8:K42">(B3-B$44)*(B8-B$44)</f>
        <v>-61733.16478286734</v>
      </c>
      <c r="L8" s="2">
        <f>(B2-B$44)*(B8-B$44)</f>
        <v>28191.835217132655</v>
      </c>
      <c r="M8" s="2"/>
    </row>
    <row r="9" spans="1:13" ht="12">
      <c r="A9">
        <v>1957</v>
      </c>
      <c r="B9" s="3">
        <v>120</v>
      </c>
      <c r="C9">
        <v>395</v>
      </c>
      <c r="D9">
        <v>421</v>
      </c>
      <c r="F9" s="2">
        <f t="shared" si="0"/>
        <v>7812.835217132657</v>
      </c>
      <c r="G9" s="2">
        <f t="shared" si="1"/>
        <v>17624.152290303387</v>
      </c>
      <c r="H9" s="2">
        <f t="shared" si="2"/>
        <v>14795.664485425339</v>
      </c>
      <c r="I9" s="2">
        <f t="shared" si="3"/>
        <v>8961.908387864363</v>
      </c>
      <c r="J9" s="2">
        <f t="shared" si="4"/>
        <v>-43011.555026769776</v>
      </c>
      <c r="K9" s="2">
        <f t="shared" si="5"/>
        <v>14000.152290303387</v>
      </c>
      <c r="L9" s="2">
        <f aca="true" t="shared" si="6" ref="L9:L42">(B3-B$44)*(B9-B$44)</f>
        <v>-27366.48185603807</v>
      </c>
      <c r="M9" s="2">
        <f>(B2-B$44)*(B9-B$44)</f>
        <v>12497.518143961925</v>
      </c>
    </row>
    <row r="10" spans="1:14" ht="12">
      <c r="A10">
        <v>1958</v>
      </c>
      <c r="B10" s="3">
        <v>336</v>
      </c>
      <c r="C10">
        <v>467</v>
      </c>
      <c r="D10">
        <v>689</v>
      </c>
      <c r="F10" s="2">
        <f t="shared" si="0"/>
        <v>16284.249851279004</v>
      </c>
      <c r="G10" s="2">
        <f t="shared" si="1"/>
        <v>-11279.45746579417</v>
      </c>
      <c r="H10" s="2">
        <f t="shared" si="2"/>
        <v>-25444.140392623438</v>
      </c>
      <c r="I10" s="2">
        <f t="shared" si="3"/>
        <v>-21360.628197501486</v>
      </c>
      <c r="J10" s="2">
        <f t="shared" si="4"/>
        <v>-12938.384295062462</v>
      </c>
      <c r="K10" s="2">
        <f t="shared" si="5"/>
        <v>62096.1522903034</v>
      </c>
      <c r="L10" s="2">
        <f t="shared" si="6"/>
        <v>-20212.140392623438</v>
      </c>
      <c r="M10" s="2">
        <f aca="true" t="shared" si="7" ref="M10:M42">(B3-B$44)*(B10-B$44)</f>
        <v>39509.2254610351</v>
      </c>
      <c r="N10">
        <f>(B2-B$44)*(B10-B$44)</f>
        <v>-18042.774538964903</v>
      </c>
    </row>
    <row r="11" spans="1:14" ht="12">
      <c r="A11">
        <v>1959</v>
      </c>
      <c r="B11" s="3">
        <v>203</v>
      </c>
      <c r="C11">
        <v>61</v>
      </c>
      <c r="D11">
        <v>502</v>
      </c>
      <c r="F11" s="2">
        <f t="shared" si="0"/>
        <v>29.054729327780933</v>
      </c>
      <c r="G11" s="2">
        <f t="shared" si="1"/>
        <v>-687.8477096966075</v>
      </c>
      <c r="H11" s="2">
        <f t="shared" si="2"/>
        <v>476.4449732302188</v>
      </c>
      <c r="I11" s="2">
        <f t="shared" si="3"/>
        <v>1074.762046400949</v>
      </c>
      <c r="J11" s="2">
        <f t="shared" si="4"/>
        <v>902.2742415229006</v>
      </c>
      <c r="K11" s="2">
        <f t="shared" si="5"/>
        <v>546.518143961926</v>
      </c>
      <c r="L11" s="2">
        <f t="shared" si="6"/>
        <v>-2622.9452706722122</v>
      </c>
      <c r="M11" s="2">
        <f t="shared" si="7"/>
        <v>853.7620464009495</v>
      </c>
      <c r="N11">
        <f aca="true" t="shared" si="8" ref="N11:N42">(B3-B$44)*(B11-B$44)</f>
        <v>-1668.8720999405073</v>
      </c>
    </row>
    <row r="12" spans="1:14" ht="12">
      <c r="A12">
        <v>1960</v>
      </c>
      <c r="B12" s="3">
        <v>227</v>
      </c>
      <c r="C12">
        <v>37</v>
      </c>
      <c r="D12">
        <v>405</v>
      </c>
      <c r="F12" s="2">
        <f t="shared" si="0"/>
        <v>346.3230220107084</v>
      </c>
      <c r="G12" s="2">
        <f t="shared" si="1"/>
        <v>-100.31112433075532</v>
      </c>
      <c r="H12" s="2">
        <f t="shared" si="2"/>
        <v>2374.786436644856</v>
      </c>
      <c r="I12" s="2">
        <f t="shared" si="3"/>
        <v>-1644.9208804283173</v>
      </c>
      <c r="J12" s="2">
        <f t="shared" si="4"/>
        <v>-3710.603807257587</v>
      </c>
      <c r="K12" s="2">
        <f t="shared" si="5"/>
        <v>-3115.0916121356354</v>
      </c>
      <c r="L12" s="2">
        <f t="shared" si="6"/>
        <v>-1886.8477096966103</v>
      </c>
      <c r="M12" s="2">
        <f t="shared" si="7"/>
        <v>9055.688875669252</v>
      </c>
      <c r="N12">
        <f t="shared" si="8"/>
        <v>-2947.6038072575866</v>
      </c>
    </row>
    <row r="13" spans="1:14" ht="12">
      <c r="A13">
        <v>1961</v>
      </c>
      <c r="B13" s="3">
        <v>53</v>
      </c>
      <c r="C13">
        <v>284</v>
      </c>
      <c r="D13">
        <v>276</v>
      </c>
      <c r="F13" s="2">
        <f t="shared" si="0"/>
        <v>24146.127900059484</v>
      </c>
      <c r="G13" s="2">
        <f t="shared" si="1"/>
        <v>-2891.7745389649035</v>
      </c>
      <c r="H13" s="2">
        <f t="shared" si="2"/>
        <v>837.5913146936325</v>
      </c>
      <c r="I13" s="2">
        <f t="shared" si="3"/>
        <v>-19829.311124330758</v>
      </c>
      <c r="J13" s="2">
        <f t="shared" si="4"/>
        <v>13734.98155859607</v>
      </c>
      <c r="K13" s="2">
        <f t="shared" si="5"/>
        <v>30983.2986317668</v>
      </c>
      <c r="L13" s="2">
        <f t="shared" si="6"/>
        <v>26010.81082688875</v>
      </c>
      <c r="M13" s="2">
        <f t="shared" si="7"/>
        <v>15755.054729327778</v>
      </c>
      <c r="N13">
        <f t="shared" si="8"/>
        <v>-75614.40868530636</v>
      </c>
    </row>
    <row r="14" spans="1:14" ht="12">
      <c r="A14">
        <v>1962</v>
      </c>
      <c r="B14" s="3">
        <v>24</v>
      </c>
      <c r="C14">
        <v>77</v>
      </c>
      <c r="D14">
        <v>365</v>
      </c>
      <c r="F14" s="2">
        <f t="shared" si="0"/>
        <v>33999.762046400945</v>
      </c>
      <c r="G14" s="2">
        <f t="shared" si="1"/>
        <v>28652.444973230216</v>
      </c>
      <c r="H14" s="2">
        <f t="shared" si="2"/>
        <v>-3431.4574657941725</v>
      </c>
      <c r="I14" s="2">
        <f t="shared" si="3"/>
        <v>993.9083878643638</v>
      </c>
      <c r="J14" s="2">
        <f t="shared" si="4"/>
        <v>-23529.994051160025</v>
      </c>
      <c r="K14" s="2">
        <f t="shared" si="5"/>
        <v>16298.298631766802</v>
      </c>
      <c r="L14" s="2">
        <f t="shared" si="6"/>
        <v>36765.61570493753</v>
      </c>
      <c r="M14" s="2">
        <f t="shared" si="7"/>
        <v>30865.127900059484</v>
      </c>
      <c r="N14">
        <f t="shared" si="8"/>
        <v>18695.37180249851</v>
      </c>
    </row>
    <row r="15" spans="1:14" ht="12">
      <c r="A15">
        <v>1963</v>
      </c>
      <c r="B15" s="3">
        <v>10</v>
      </c>
      <c r="C15">
        <v>126</v>
      </c>
      <c r="D15">
        <v>489</v>
      </c>
      <c r="F15" s="2">
        <f t="shared" si="0"/>
        <v>39358.68887566924</v>
      </c>
      <c r="G15" s="2">
        <f t="shared" si="1"/>
        <v>36581.225461035094</v>
      </c>
      <c r="H15" s="2">
        <f t="shared" si="2"/>
        <v>30827.90838786436</v>
      </c>
      <c r="I15" s="2">
        <f t="shared" si="3"/>
        <v>-3691.994051160026</v>
      </c>
      <c r="J15" s="2">
        <f t="shared" si="4"/>
        <v>1069.37180249851</v>
      </c>
      <c r="K15" s="2">
        <f t="shared" si="5"/>
        <v>-25316.530636525877</v>
      </c>
      <c r="L15" s="2">
        <f t="shared" si="6"/>
        <v>17535.76204640095</v>
      </c>
      <c r="M15" s="2">
        <f t="shared" si="7"/>
        <v>39557.07911957168</v>
      </c>
      <c r="N15">
        <f t="shared" si="8"/>
        <v>33208.59131469363</v>
      </c>
    </row>
    <row r="16" spans="1:14" ht="12">
      <c r="A16">
        <v>1964</v>
      </c>
      <c r="B16" s="3">
        <v>232</v>
      </c>
      <c r="C16">
        <v>120</v>
      </c>
      <c r="D16">
        <v>265</v>
      </c>
      <c r="F16" s="2">
        <f t="shared" si="0"/>
        <v>557.4205829863183</v>
      </c>
      <c r="G16" s="2">
        <f t="shared" si="1"/>
        <v>-4683.945270672221</v>
      </c>
      <c r="H16" s="2">
        <f t="shared" si="2"/>
        <v>-4353.408685306367</v>
      </c>
      <c r="I16" s="2">
        <f t="shared" si="3"/>
        <v>-3668.7257584770987</v>
      </c>
      <c r="J16" s="2">
        <f t="shared" si="4"/>
        <v>439.3718024985134</v>
      </c>
      <c r="K16" s="2">
        <f t="shared" si="5"/>
        <v>-127.26234384295037</v>
      </c>
      <c r="L16" s="2">
        <f t="shared" si="6"/>
        <v>3012.8352171326615</v>
      </c>
      <c r="M16" s="2">
        <f t="shared" si="7"/>
        <v>-2086.8720999405123</v>
      </c>
      <c r="N16">
        <f t="shared" si="8"/>
        <v>-4707.555026769783</v>
      </c>
    </row>
    <row r="17" spans="1:14" ht="12">
      <c r="A17">
        <v>1965</v>
      </c>
      <c r="B17" s="3">
        <v>42</v>
      </c>
      <c r="C17">
        <v>149</v>
      </c>
      <c r="D17">
        <v>429</v>
      </c>
      <c r="F17" s="2">
        <f t="shared" si="0"/>
        <v>27685.713265913142</v>
      </c>
      <c r="G17" s="2">
        <f t="shared" si="1"/>
        <v>-3928.4330755502697</v>
      </c>
      <c r="H17" s="2">
        <f t="shared" si="2"/>
        <v>33010.20107079119</v>
      </c>
      <c r="I17" s="2">
        <f t="shared" si="3"/>
        <v>30680.737656157045</v>
      </c>
      <c r="J17" s="2">
        <f t="shared" si="4"/>
        <v>25855.420582986313</v>
      </c>
      <c r="K17" s="2">
        <f t="shared" si="5"/>
        <v>-3096.4818560380745</v>
      </c>
      <c r="L17" s="2">
        <f t="shared" si="6"/>
        <v>896.8839976204616</v>
      </c>
      <c r="M17" s="2">
        <f t="shared" si="7"/>
        <v>-21233.018441403925</v>
      </c>
      <c r="N17">
        <f t="shared" si="8"/>
        <v>14707.2742415229</v>
      </c>
    </row>
    <row r="18" spans="1:14" ht="12">
      <c r="A18">
        <v>1966</v>
      </c>
      <c r="B18" s="3">
        <v>354</v>
      </c>
      <c r="C18">
        <v>84</v>
      </c>
      <c r="D18">
        <v>345</v>
      </c>
      <c r="F18" s="2">
        <f t="shared" si="0"/>
        <v>21202.2010707912</v>
      </c>
      <c r="G18" s="2">
        <f t="shared" si="1"/>
        <v>-24228.04283164783</v>
      </c>
      <c r="H18" s="2">
        <f t="shared" si="2"/>
        <v>3437.810826888759</v>
      </c>
      <c r="I18" s="2">
        <f t="shared" si="3"/>
        <v>-28887.55502676978</v>
      </c>
      <c r="J18" s="2">
        <f t="shared" si="4"/>
        <v>-26849.018441403925</v>
      </c>
      <c r="K18" s="2">
        <f t="shared" si="5"/>
        <v>-22626.335514574657</v>
      </c>
      <c r="L18" s="2">
        <f t="shared" si="6"/>
        <v>2709.762046400954</v>
      </c>
      <c r="M18" s="2">
        <f t="shared" si="7"/>
        <v>-784.8720999405097</v>
      </c>
      <c r="N18">
        <f t="shared" si="8"/>
        <v>18581.2254610351</v>
      </c>
    </row>
    <row r="19" spans="1:14" ht="12">
      <c r="A19">
        <v>1967</v>
      </c>
      <c r="B19" s="3">
        <v>165</v>
      </c>
      <c r="C19">
        <v>426</v>
      </c>
      <c r="D19">
        <v>171</v>
      </c>
      <c r="F19" s="2">
        <f t="shared" si="0"/>
        <v>1882.7132659131457</v>
      </c>
      <c r="G19" s="2">
        <f t="shared" si="1"/>
        <v>-6318.042831647827</v>
      </c>
      <c r="H19" s="2">
        <f t="shared" si="2"/>
        <v>7219.713265913144</v>
      </c>
      <c r="I19" s="2">
        <f t="shared" si="3"/>
        <v>-1024.4330755502679</v>
      </c>
      <c r="J19" s="2">
        <f t="shared" si="4"/>
        <v>8608.201070791192</v>
      </c>
      <c r="K19" s="2">
        <f t="shared" si="5"/>
        <v>8000.737656157046</v>
      </c>
      <c r="L19" s="2">
        <f t="shared" si="6"/>
        <v>6742.420582986315</v>
      </c>
      <c r="M19" s="2">
        <f t="shared" si="7"/>
        <v>-807.4818560380729</v>
      </c>
      <c r="N19">
        <f t="shared" si="8"/>
        <v>233.88399762046333</v>
      </c>
    </row>
    <row r="20" spans="1:14" ht="12">
      <c r="A20">
        <v>1968</v>
      </c>
      <c r="B20" s="3">
        <v>157</v>
      </c>
      <c r="C20">
        <v>619</v>
      </c>
      <c r="D20">
        <v>720</v>
      </c>
      <c r="F20" s="2">
        <f t="shared" si="0"/>
        <v>2640.95716835217</v>
      </c>
      <c r="G20" s="2">
        <f t="shared" si="1"/>
        <v>2229.835217132658</v>
      </c>
      <c r="H20" s="2">
        <f t="shared" si="2"/>
        <v>-7482.920880428315</v>
      </c>
      <c r="I20" s="2">
        <f t="shared" si="3"/>
        <v>8550.835217132657</v>
      </c>
      <c r="J20" s="2">
        <f t="shared" si="4"/>
        <v>-1213.3111243307558</v>
      </c>
      <c r="K20" s="2">
        <f t="shared" si="5"/>
        <v>10195.323022010705</v>
      </c>
      <c r="L20" s="2">
        <f t="shared" si="6"/>
        <v>9475.859607376558</v>
      </c>
      <c r="M20" s="2">
        <f t="shared" si="7"/>
        <v>7985.542534205827</v>
      </c>
      <c r="N20">
        <f t="shared" si="8"/>
        <v>-956.3599048185608</v>
      </c>
    </row>
    <row r="21" spans="1:14" ht="12">
      <c r="A21">
        <v>1969</v>
      </c>
      <c r="B21" s="3">
        <v>389</v>
      </c>
      <c r="C21">
        <v>131</v>
      </c>
      <c r="D21">
        <v>209</v>
      </c>
      <c r="F21" s="2">
        <f t="shared" si="0"/>
        <v>32619.88399762047</v>
      </c>
      <c r="G21" s="2">
        <f t="shared" si="1"/>
        <v>-9281.57941701368</v>
      </c>
      <c r="H21" s="2">
        <f t="shared" si="2"/>
        <v>-7836.701368233193</v>
      </c>
      <c r="I21" s="2">
        <f t="shared" si="3"/>
        <v>26298.542534205833</v>
      </c>
      <c r="J21" s="2">
        <f t="shared" si="4"/>
        <v>-30051.701368233193</v>
      </c>
      <c r="K21" s="2">
        <f t="shared" si="5"/>
        <v>4264.152290303394</v>
      </c>
      <c r="L21" s="2">
        <f t="shared" si="6"/>
        <v>-35831.213563355144</v>
      </c>
      <c r="M21" s="2">
        <f t="shared" si="7"/>
        <v>-33302.67697798929</v>
      </c>
      <c r="N21">
        <f t="shared" si="8"/>
        <v>-28064.99405116002</v>
      </c>
    </row>
    <row r="22" spans="1:14" ht="12">
      <c r="A22">
        <v>1970</v>
      </c>
      <c r="B22" s="3">
        <v>111</v>
      </c>
      <c r="C22">
        <v>127</v>
      </c>
      <c r="D22">
        <v>336</v>
      </c>
      <c r="F22" s="2">
        <f t="shared" si="0"/>
        <v>9484.859607376558</v>
      </c>
      <c r="G22" s="2">
        <f t="shared" si="1"/>
        <v>-17589.628197501486</v>
      </c>
      <c r="H22" s="2">
        <f t="shared" si="2"/>
        <v>5004.908387864364</v>
      </c>
      <c r="I22" s="2">
        <f t="shared" si="3"/>
        <v>4225.786436644852</v>
      </c>
      <c r="J22" s="2">
        <f t="shared" si="4"/>
        <v>-14180.96966091612</v>
      </c>
      <c r="K22" s="2">
        <f t="shared" si="5"/>
        <v>16204.78643664485</v>
      </c>
      <c r="L22" s="2">
        <f t="shared" si="6"/>
        <v>-2299.3599048185615</v>
      </c>
      <c r="M22" s="2">
        <f t="shared" si="7"/>
        <v>19321.2742415229</v>
      </c>
      <c r="N22">
        <f t="shared" si="8"/>
        <v>17957.81082688875</v>
      </c>
    </row>
    <row r="23" spans="1:14" ht="12">
      <c r="A23">
        <v>1971</v>
      </c>
      <c r="B23" s="3">
        <v>88</v>
      </c>
      <c r="C23">
        <v>172</v>
      </c>
      <c r="D23">
        <v>222</v>
      </c>
      <c r="F23" s="2">
        <f t="shared" si="0"/>
        <v>14493.810826888754</v>
      </c>
      <c r="G23" s="2">
        <f t="shared" si="1"/>
        <v>11724.835217132657</v>
      </c>
      <c r="H23" s="2">
        <f t="shared" si="2"/>
        <v>-21743.65258774539</v>
      </c>
      <c r="I23" s="2">
        <f t="shared" si="3"/>
        <v>6186.883997620462</v>
      </c>
      <c r="J23" s="2">
        <f t="shared" si="4"/>
        <v>5223.76204640095</v>
      </c>
      <c r="K23" s="2">
        <f t="shared" si="5"/>
        <v>-17529.99405116002</v>
      </c>
      <c r="L23" s="2">
        <f t="shared" si="6"/>
        <v>20031.76204640095</v>
      </c>
      <c r="M23" s="2">
        <f t="shared" si="7"/>
        <v>-2842.384295062464</v>
      </c>
      <c r="N23">
        <f t="shared" si="8"/>
        <v>23884.249851278997</v>
      </c>
    </row>
    <row r="24" spans="1:14" ht="12">
      <c r="A24">
        <v>1972</v>
      </c>
      <c r="B24" s="3">
        <v>8</v>
      </c>
      <c r="C24">
        <v>250</v>
      </c>
      <c r="D24">
        <v>168</v>
      </c>
      <c r="F24" s="2">
        <f t="shared" si="0"/>
        <v>40156.249851279</v>
      </c>
      <c r="G24" s="2">
        <f t="shared" si="1"/>
        <v>24125.030339083874</v>
      </c>
      <c r="H24" s="2">
        <f t="shared" si="2"/>
        <v>19516.054729327778</v>
      </c>
      <c r="I24" s="2">
        <f t="shared" si="3"/>
        <v>-36192.43307555027</v>
      </c>
      <c r="J24" s="2">
        <f t="shared" si="4"/>
        <v>10298.103509815583</v>
      </c>
      <c r="K24" s="2">
        <f t="shared" si="5"/>
        <v>8694.98155859607</v>
      </c>
      <c r="L24" s="2">
        <f t="shared" si="6"/>
        <v>-29178.774538964903</v>
      </c>
      <c r="M24" s="2">
        <f t="shared" si="7"/>
        <v>33342.98155859607</v>
      </c>
      <c r="N24">
        <f t="shared" si="8"/>
        <v>-4731.164782867343</v>
      </c>
    </row>
    <row r="25" spans="1:14" ht="12">
      <c r="A25">
        <v>1973</v>
      </c>
      <c r="B25" s="3">
        <v>50</v>
      </c>
      <c r="C25">
        <v>105</v>
      </c>
      <c r="D25">
        <v>607</v>
      </c>
      <c r="F25" s="2">
        <f t="shared" si="0"/>
        <v>25087.46936347412</v>
      </c>
      <c r="G25" s="2">
        <f t="shared" si="1"/>
        <v>31739.85960737656</v>
      </c>
      <c r="H25" s="2">
        <f t="shared" si="2"/>
        <v>19068.640095181436</v>
      </c>
      <c r="I25" s="2">
        <f t="shared" si="3"/>
        <v>15425.664485425339</v>
      </c>
      <c r="J25" s="2">
        <f t="shared" si="4"/>
        <v>-28606.823319452706</v>
      </c>
      <c r="K25" s="2">
        <f t="shared" si="5"/>
        <v>8139.713265913144</v>
      </c>
      <c r="L25" s="2">
        <f t="shared" si="6"/>
        <v>6872.591314693632</v>
      </c>
      <c r="M25" s="2">
        <f t="shared" si="7"/>
        <v>-23063.16478286734</v>
      </c>
      <c r="N25">
        <f t="shared" si="8"/>
        <v>26354.59131469363</v>
      </c>
    </row>
    <row r="26" spans="1:14" ht="12">
      <c r="A26">
        <v>1974</v>
      </c>
      <c r="B26" s="3">
        <v>442</v>
      </c>
      <c r="C26">
        <v>110</v>
      </c>
      <c r="D26">
        <v>300</v>
      </c>
      <c r="F26" s="2">
        <f t="shared" si="0"/>
        <v>54573.518143961934</v>
      </c>
      <c r="G26" s="2">
        <f t="shared" si="1"/>
        <v>-37001.50624628198</v>
      </c>
      <c r="H26" s="2">
        <f t="shared" si="2"/>
        <v>-46813.11600237954</v>
      </c>
      <c r="I26" s="2">
        <f t="shared" si="3"/>
        <v>-28124.335514574657</v>
      </c>
      <c r="J26" s="2">
        <f t="shared" si="4"/>
        <v>-22751.311124330754</v>
      </c>
      <c r="K26" s="2">
        <f t="shared" si="5"/>
        <v>42192.201070791205</v>
      </c>
      <c r="L26" s="2">
        <f t="shared" si="6"/>
        <v>-12005.262343842947</v>
      </c>
      <c r="M26" s="2">
        <f t="shared" si="7"/>
        <v>-10136.38429506246</v>
      </c>
      <c r="N26">
        <f t="shared" si="8"/>
        <v>34015.859607376566</v>
      </c>
    </row>
    <row r="27" spans="1:14" ht="12">
      <c r="A27">
        <v>1975</v>
      </c>
      <c r="B27" s="3">
        <v>757</v>
      </c>
      <c r="C27">
        <v>72</v>
      </c>
      <c r="D27">
        <v>530</v>
      </c>
      <c r="F27" s="2">
        <f t="shared" si="0"/>
        <v>300972.66448542534</v>
      </c>
      <c r="G27" s="2">
        <f t="shared" si="1"/>
        <v>128160.59131469365</v>
      </c>
      <c r="H27" s="2">
        <f t="shared" si="2"/>
        <v>-86894.43307555026</v>
      </c>
      <c r="I27" s="2">
        <f t="shared" si="3"/>
        <v>-109936.04283164782</v>
      </c>
      <c r="J27" s="2">
        <f t="shared" si="4"/>
        <v>-66047.26234384294</v>
      </c>
      <c r="K27" s="2">
        <f t="shared" si="5"/>
        <v>-53429.23795359904</v>
      </c>
      <c r="L27" s="2">
        <f t="shared" si="6"/>
        <v>99084.27424152291</v>
      </c>
      <c r="M27" s="2">
        <f t="shared" si="7"/>
        <v>-28193.189173111237</v>
      </c>
      <c r="N27">
        <f t="shared" si="8"/>
        <v>-23804.311124330747</v>
      </c>
    </row>
    <row r="28" spans="1:14" ht="12">
      <c r="A28">
        <v>1976</v>
      </c>
      <c r="B28" s="3">
        <v>9</v>
      </c>
      <c r="C28">
        <v>776</v>
      </c>
      <c r="D28">
        <v>213</v>
      </c>
      <c r="F28" s="2">
        <f t="shared" si="0"/>
        <v>39756.46936347412</v>
      </c>
      <c r="G28" s="2">
        <f t="shared" si="1"/>
        <v>-109387.43307555026</v>
      </c>
      <c r="H28" s="2">
        <f t="shared" si="2"/>
        <v>-46579.50624628198</v>
      </c>
      <c r="I28" s="2">
        <f t="shared" si="3"/>
        <v>31581.469363474116</v>
      </c>
      <c r="J28" s="2">
        <f t="shared" si="4"/>
        <v>39955.85960737656</v>
      </c>
      <c r="K28" s="2">
        <f t="shared" si="5"/>
        <v>24004.640095181436</v>
      </c>
      <c r="L28" s="2">
        <f t="shared" si="6"/>
        <v>19418.66448542534</v>
      </c>
      <c r="M28" s="2">
        <f t="shared" si="7"/>
        <v>-36011.823319452706</v>
      </c>
      <c r="N28">
        <f t="shared" si="8"/>
        <v>10246.713265913144</v>
      </c>
    </row>
    <row r="29" spans="1:14" ht="12">
      <c r="A29">
        <v>1977</v>
      </c>
      <c r="B29" s="3">
        <v>567</v>
      </c>
      <c r="C29">
        <v>58</v>
      </c>
      <c r="D29">
        <v>201</v>
      </c>
      <c r="F29" s="2">
        <f t="shared" si="0"/>
        <v>128600.95716835218</v>
      </c>
      <c r="G29" s="2">
        <f t="shared" si="1"/>
        <v>-71503.28673408685</v>
      </c>
      <c r="H29" s="2">
        <f t="shared" si="2"/>
        <v>196736.81082688877</v>
      </c>
      <c r="I29" s="2">
        <f t="shared" si="3"/>
        <v>83774.73765615706</v>
      </c>
      <c r="J29" s="2">
        <f t="shared" si="4"/>
        <v>-56800.28673408685</v>
      </c>
      <c r="K29" s="2">
        <f t="shared" si="5"/>
        <v>-71861.89649018442</v>
      </c>
      <c r="L29" s="2">
        <f t="shared" si="6"/>
        <v>-43173.11600237953</v>
      </c>
      <c r="M29" s="2">
        <f t="shared" si="7"/>
        <v>-34925.09161213563</v>
      </c>
      <c r="N29">
        <f t="shared" si="8"/>
        <v>64768.42058298633</v>
      </c>
    </row>
    <row r="30" spans="1:14" ht="12">
      <c r="A30">
        <v>1978</v>
      </c>
      <c r="B30" s="3">
        <v>126</v>
      </c>
      <c r="C30">
        <v>127</v>
      </c>
      <c r="D30">
        <v>190</v>
      </c>
      <c r="F30" s="2">
        <f t="shared" si="0"/>
        <v>6788.152290303388</v>
      </c>
      <c r="G30" s="2">
        <f t="shared" si="1"/>
        <v>-29545.945270672215</v>
      </c>
      <c r="H30" s="2">
        <f t="shared" si="2"/>
        <v>16427.81082688875</v>
      </c>
      <c r="I30" s="2">
        <f t="shared" si="3"/>
        <v>-45200.09161213563</v>
      </c>
      <c r="J30" s="2">
        <f t="shared" si="4"/>
        <v>-19247.164782867338</v>
      </c>
      <c r="K30" s="2">
        <f t="shared" si="5"/>
        <v>13049.810826888754</v>
      </c>
      <c r="L30" s="2">
        <f t="shared" si="6"/>
        <v>16510.20107079119</v>
      </c>
      <c r="M30" s="2">
        <f t="shared" si="7"/>
        <v>9918.981558596071</v>
      </c>
      <c r="N30">
        <f t="shared" si="8"/>
        <v>8024.005948839974</v>
      </c>
    </row>
    <row r="31" spans="1:14" ht="12">
      <c r="A31">
        <v>1979</v>
      </c>
      <c r="B31" s="3">
        <v>284</v>
      </c>
      <c r="C31">
        <v>836</v>
      </c>
      <c r="D31">
        <v>219</v>
      </c>
      <c r="F31" s="2">
        <f t="shared" si="0"/>
        <v>5716.8352171326615</v>
      </c>
      <c r="G31" s="2">
        <f t="shared" si="1"/>
        <v>-6229.506246281975</v>
      </c>
      <c r="H31" s="2">
        <f t="shared" si="2"/>
        <v>27114.39619274242</v>
      </c>
      <c r="I31" s="2">
        <f t="shared" si="3"/>
        <v>-15075.84770969661</v>
      </c>
      <c r="J31" s="2">
        <f t="shared" si="4"/>
        <v>41480.24985127901</v>
      </c>
      <c r="K31" s="2">
        <f t="shared" si="5"/>
        <v>17663.176680547298</v>
      </c>
      <c r="L31" s="2">
        <f t="shared" si="6"/>
        <v>-11975.84770969661</v>
      </c>
      <c r="M31" s="2">
        <f t="shared" si="7"/>
        <v>-15151.457465794172</v>
      </c>
      <c r="N31">
        <f t="shared" si="8"/>
        <v>-9102.676977989293</v>
      </c>
    </row>
    <row r="32" spans="1:14" ht="12">
      <c r="A32">
        <v>1980</v>
      </c>
      <c r="B32" s="3">
        <v>64</v>
      </c>
      <c r="C32">
        <v>436</v>
      </c>
      <c r="D32">
        <v>443</v>
      </c>
      <c r="F32" s="2">
        <f t="shared" si="0"/>
        <v>20848.542534205826</v>
      </c>
      <c r="G32" s="2">
        <f t="shared" si="1"/>
        <v>-10917.311124330756</v>
      </c>
      <c r="H32" s="2">
        <f t="shared" si="2"/>
        <v>11896.347412254607</v>
      </c>
      <c r="I32" s="2">
        <f t="shared" si="3"/>
        <v>-51779.750148720996</v>
      </c>
      <c r="J32" s="2">
        <f t="shared" si="4"/>
        <v>28790.00594883997</v>
      </c>
      <c r="K32" s="2">
        <f t="shared" si="5"/>
        <v>-79213.89649018442</v>
      </c>
      <c r="L32" s="2">
        <f t="shared" si="6"/>
        <v>-33730.96966091612</v>
      </c>
      <c r="M32" s="2">
        <f t="shared" si="7"/>
        <v>22870.00594883997</v>
      </c>
      <c r="N32">
        <f t="shared" si="8"/>
        <v>28934.39619274241</v>
      </c>
    </row>
    <row r="33" spans="1:14" ht="12">
      <c r="A33">
        <v>1981</v>
      </c>
      <c r="B33" s="3">
        <v>71</v>
      </c>
      <c r="C33">
        <v>244</v>
      </c>
      <c r="D33">
        <v>350</v>
      </c>
      <c r="F33" s="2">
        <f t="shared" si="0"/>
        <v>18876.07911957168</v>
      </c>
      <c r="G33" s="2">
        <f t="shared" si="1"/>
        <v>19837.81082688875</v>
      </c>
      <c r="H33" s="2">
        <f t="shared" si="2"/>
        <v>-10388.04283164783</v>
      </c>
      <c r="I33" s="2">
        <f t="shared" si="3"/>
        <v>11319.615704937534</v>
      </c>
      <c r="J33" s="2">
        <f t="shared" si="4"/>
        <v>-49269.481856038066</v>
      </c>
      <c r="K33" s="2">
        <f t="shared" si="5"/>
        <v>27394.274241522897</v>
      </c>
      <c r="L33" s="2">
        <f t="shared" si="6"/>
        <v>-75373.62819750149</v>
      </c>
      <c r="M33" s="2">
        <f t="shared" si="7"/>
        <v>-32095.701368233193</v>
      </c>
      <c r="N33">
        <f t="shared" si="8"/>
        <v>21761.2742415229</v>
      </c>
    </row>
    <row r="34" spans="1:14" ht="12">
      <c r="A34">
        <v>1982</v>
      </c>
      <c r="B34" s="3">
        <v>143</v>
      </c>
      <c r="C34">
        <v>469</v>
      </c>
      <c r="D34">
        <v>299</v>
      </c>
      <c r="F34" s="2">
        <f t="shared" si="0"/>
        <v>4275.883997620463</v>
      </c>
      <c r="G34" s="2">
        <f t="shared" si="1"/>
        <v>8983.981558596071</v>
      </c>
      <c r="H34" s="2">
        <f t="shared" si="2"/>
        <v>9441.713265913144</v>
      </c>
      <c r="I34" s="2">
        <f t="shared" si="3"/>
        <v>-4944.140392623438</v>
      </c>
      <c r="J34" s="2">
        <f t="shared" si="4"/>
        <v>5387.5181439619255</v>
      </c>
      <c r="K34" s="2">
        <f t="shared" si="5"/>
        <v>-23449.57941701368</v>
      </c>
      <c r="L34" s="2">
        <f t="shared" si="6"/>
        <v>13038.176680547289</v>
      </c>
      <c r="M34" s="2">
        <f t="shared" si="7"/>
        <v>-35873.72575847709</v>
      </c>
      <c r="N34">
        <f t="shared" si="8"/>
        <v>-15275.798929208802</v>
      </c>
    </row>
    <row r="35" spans="1:14" ht="12">
      <c r="A35">
        <v>1983</v>
      </c>
      <c r="B35" s="3">
        <v>573</v>
      </c>
      <c r="C35">
        <v>284</v>
      </c>
      <c r="D35">
        <v>325</v>
      </c>
      <c r="F35" s="2">
        <f t="shared" si="0"/>
        <v>132940.27424152291</v>
      </c>
      <c r="G35" s="2">
        <f t="shared" si="1"/>
        <v>-23841.92088042831</v>
      </c>
      <c r="H35" s="2">
        <f t="shared" si="2"/>
        <v>-50093.823319452706</v>
      </c>
      <c r="I35" s="2">
        <f t="shared" si="3"/>
        <v>-52646.09161213563</v>
      </c>
      <c r="J35" s="2">
        <f t="shared" si="4"/>
        <v>27568.05472932779</v>
      </c>
      <c r="K35" s="2">
        <f t="shared" si="5"/>
        <v>-30040.28673408685</v>
      </c>
      <c r="L35" s="2">
        <f t="shared" si="6"/>
        <v>130752.61570493755</v>
      </c>
      <c r="M35" s="2">
        <f t="shared" si="7"/>
        <v>-72699.62819750149</v>
      </c>
      <c r="N35">
        <f t="shared" si="8"/>
        <v>200028.46936347414</v>
      </c>
    </row>
    <row r="36" spans="1:14" ht="12">
      <c r="A36">
        <v>1984</v>
      </c>
      <c r="B36" s="3">
        <v>22</v>
      </c>
      <c r="C36">
        <v>236</v>
      </c>
      <c r="D36">
        <v>178</v>
      </c>
      <c r="F36" s="2">
        <f t="shared" si="0"/>
        <v>34741.3230220107</v>
      </c>
      <c r="G36" s="2">
        <f t="shared" si="1"/>
        <v>-67959.70136823319</v>
      </c>
      <c r="H36" s="2">
        <f t="shared" si="2"/>
        <v>12188.103509815583</v>
      </c>
      <c r="I36" s="2">
        <f t="shared" si="3"/>
        <v>25608.20107079119</v>
      </c>
      <c r="J36" s="2">
        <f t="shared" si="4"/>
        <v>26912.932778108265</v>
      </c>
      <c r="K36" s="2">
        <f t="shared" si="5"/>
        <v>-14092.920880428317</v>
      </c>
      <c r="L36" s="2">
        <f t="shared" si="6"/>
        <v>15356.737656157045</v>
      </c>
      <c r="M36" s="2">
        <f t="shared" si="7"/>
        <v>-66841.35990481856</v>
      </c>
      <c r="N36">
        <f t="shared" si="8"/>
        <v>37164.39619274241</v>
      </c>
    </row>
    <row r="37" spans="1:14" ht="12">
      <c r="A37">
        <v>1985</v>
      </c>
      <c r="B37" s="3">
        <v>373</v>
      </c>
      <c r="C37">
        <v>384</v>
      </c>
      <c r="D37">
        <v>741</v>
      </c>
      <c r="F37" s="2">
        <f t="shared" si="0"/>
        <v>27096.371802498517</v>
      </c>
      <c r="G37" s="2">
        <f t="shared" si="1"/>
        <v>-30681.65258774539</v>
      </c>
      <c r="H37" s="2">
        <f t="shared" si="2"/>
        <v>60018.323022010714</v>
      </c>
      <c r="I37" s="2">
        <f t="shared" si="3"/>
        <v>-10763.87209994051</v>
      </c>
      <c r="J37" s="2">
        <f t="shared" si="4"/>
        <v>-22615.774538964903</v>
      </c>
      <c r="K37" s="2">
        <f t="shared" si="5"/>
        <v>-23768.04283164783</v>
      </c>
      <c r="L37" s="2">
        <f t="shared" si="6"/>
        <v>12446.10350981559</v>
      </c>
      <c r="M37" s="2">
        <f t="shared" si="7"/>
        <v>-13562.237953599048</v>
      </c>
      <c r="N37">
        <f t="shared" si="8"/>
        <v>59030.664485425346</v>
      </c>
    </row>
    <row r="38" spans="1:14" ht="12">
      <c r="A38">
        <v>1986</v>
      </c>
      <c r="B38" s="3">
        <v>78</v>
      </c>
      <c r="C38">
        <v>176</v>
      </c>
      <c r="D38">
        <v>90</v>
      </c>
      <c r="F38" s="2">
        <f t="shared" si="0"/>
        <v>17001.615704937532</v>
      </c>
      <c r="G38" s="2">
        <f t="shared" si="1"/>
        <v>-21463.506246281973</v>
      </c>
      <c r="H38" s="2">
        <f t="shared" si="2"/>
        <v>24303.46936347412</v>
      </c>
      <c r="I38" s="2">
        <f t="shared" si="3"/>
        <v>-47541.555026769776</v>
      </c>
      <c r="J38" s="2">
        <f t="shared" si="4"/>
        <v>8526.249851278997</v>
      </c>
      <c r="K38" s="2">
        <f t="shared" si="5"/>
        <v>17914.347412254607</v>
      </c>
      <c r="L38" s="2">
        <f t="shared" si="6"/>
        <v>18827.07911957168</v>
      </c>
      <c r="M38" s="2">
        <f t="shared" si="7"/>
        <v>-9858.774538964903</v>
      </c>
      <c r="N38">
        <f t="shared" si="8"/>
        <v>10742.883997620462</v>
      </c>
    </row>
    <row r="39" spans="1:14" ht="12">
      <c r="A39">
        <v>1987</v>
      </c>
      <c r="B39" s="3">
        <v>50</v>
      </c>
      <c r="C39">
        <v>250</v>
      </c>
      <c r="D39">
        <v>224</v>
      </c>
      <c r="F39" s="2">
        <f t="shared" si="0"/>
        <v>25087.46936347412</v>
      </c>
      <c r="G39" s="2">
        <f t="shared" si="1"/>
        <v>20652.542534205826</v>
      </c>
      <c r="H39" s="2">
        <f t="shared" si="2"/>
        <v>-26072.579417013683</v>
      </c>
      <c r="I39" s="2">
        <f t="shared" si="3"/>
        <v>29522.39619274241</v>
      </c>
      <c r="J39" s="2">
        <f t="shared" si="4"/>
        <v>-57750.628197501486</v>
      </c>
      <c r="K39" s="2">
        <f t="shared" si="5"/>
        <v>10357.17668054729</v>
      </c>
      <c r="L39" s="2">
        <f t="shared" si="6"/>
        <v>21761.2742415229</v>
      </c>
      <c r="M39" s="2">
        <f t="shared" si="7"/>
        <v>22870.00594883997</v>
      </c>
      <c r="N39">
        <f t="shared" si="8"/>
        <v>-11975.84770969661</v>
      </c>
    </row>
    <row r="40" spans="1:14" ht="12">
      <c r="A40">
        <v>1988</v>
      </c>
      <c r="B40" s="3">
        <v>193</v>
      </c>
      <c r="C40">
        <v>499</v>
      </c>
      <c r="D40">
        <v>252</v>
      </c>
      <c r="F40" s="2">
        <f t="shared" si="0"/>
        <v>236.85960737656114</v>
      </c>
      <c r="G40" s="2">
        <f t="shared" si="1"/>
        <v>2437.6644854253395</v>
      </c>
      <c r="H40" s="2">
        <f t="shared" si="2"/>
        <v>2006.7376561570475</v>
      </c>
      <c r="I40" s="2">
        <f t="shared" si="3"/>
        <v>-2533.3842950624608</v>
      </c>
      <c r="J40" s="2">
        <f t="shared" si="4"/>
        <v>2868.591314693632</v>
      </c>
      <c r="K40" s="2">
        <f t="shared" si="5"/>
        <v>-5611.433075550262</v>
      </c>
      <c r="L40" s="2">
        <f t="shared" si="6"/>
        <v>1006.3718024985117</v>
      </c>
      <c r="M40" s="2">
        <f t="shared" si="7"/>
        <v>2114.4693634741207</v>
      </c>
      <c r="N40">
        <f t="shared" si="8"/>
        <v>2222.2010707911936</v>
      </c>
    </row>
    <row r="41" spans="1:14" ht="12">
      <c r="A41">
        <v>1989</v>
      </c>
      <c r="B41" s="3">
        <v>522</v>
      </c>
      <c r="C41">
        <v>74</v>
      </c>
      <c r="D41">
        <v>765</v>
      </c>
      <c r="F41" s="2">
        <f t="shared" si="0"/>
        <v>98351.07911957169</v>
      </c>
      <c r="G41" s="2">
        <f t="shared" si="1"/>
        <v>-4826.530636525873</v>
      </c>
      <c r="H41" s="2">
        <f t="shared" si="2"/>
        <v>-49672.72575847709</v>
      </c>
      <c r="I41" s="2">
        <f t="shared" si="3"/>
        <v>-40891.65258774539</v>
      </c>
      <c r="J41" s="2">
        <f t="shared" si="4"/>
        <v>51623.22546103511</v>
      </c>
      <c r="K41" s="2">
        <f t="shared" si="5"/>
        <v>-58453.7989292088</v>
      </c>
      <c r="L41" s="2">
        <f t="shared" si="6"/>
        <v>114345.1766805473</v>
      </c>
      <c r="M41" s="2">
        <f t="shared" si="7"/>
        <v>-20507.01844140392</v>
      </c>
      <c r="N41">
        <f t="shared" si="8"/>
        <v>-43086.92088042831</v>
      </c>
    </row>
    <row r="42" spans="1:14" ht="12">
      <c r="A42">
        <v>1990</v>
      </c>
      <c r="B42" s="3">
        <v>214</v>
      </c>
      <c r="C42">
        <v>918</v>
      </c>
      <c r="D42">
        <v>2595</v>
      </c>
      <c r="F42" s="2">
        <f t="shared" si="0"/>
        <v>31.4693634741227</v>
      </c>
      <c r="G42" s="2">
        <f t="shared" si="1"/>
        <v>1759.2742415229075</v>
      </c>
      <c r="H42" s="2">
        <f t="shared" si="2"/>
        <v>-86.33551457465808</v>
      </c>
      <c r="I42" s="2">
        <f t="shared" si="3"/>
        <v>-888.5306365258796</v>
      </c>
      <c r="J42" s="2">
        <f t="shared" si="4"/>
        <v>-731.4574657941719</v>
      </c>
      <c r="K42" s="2">
        <f t="shared" si="5"/>
        <v>923.42058298632</v>
      </c>
      <c r="L42" s="2">
        <f t="shared" si="6"/>
        <v>-1045.6038072575873</v>
      </c>
      <c r="M42" s="2">
        <f t="shared" si="7"/>
        <v>2045.371802498518</v>
      </c>
      <c r="N42">
        <f t="shared" si="8"/>
        <v>-366.82331945270755</v>
      </c>
    </row>
    <row r="44" spans="1:14" ht="12">
      <c r="A44" t="s">
        <v>0</v>
      </c>
      <c r="B44" s="4">
        <f>AVERAGE(B2:B42)</f>
        <v>208.390243902439</v>
      </c>
      <c r="C44">
        <f>AVERAGE(C2:C42)</f>
        <v>273.7073170731707</v>
      </c>
      <c r="D44">
        <f>AVERAGE(D2:D42)</f>
        <v>450.5121951219512</v>
      </c>
      <c r="E44" s="1" t="s">
        <v>10</v>
      </c>
      <c r="F44" s="1">
        <v>0</v>
      </c>
      <c r="G44" s="1">
        <v>1</v>
      </c>
      <c r="H44" s="1">
        <v>2</v>
      </c>
      <c r="I44" s="1">
        <v>3</v>
      </c>
      <c r="J44" s="1">
        <v>4</v>
      </c>
      <c r="K44" s="1">
        <v>5</v>
      </c>
      <c r="L44" s="1">
        <v>6</v>
      </c>
      <c r="M44" s="1">
        <v>7</v>
      </c>
      <c r="N44" s="1">
        <v>8</v>
      </c>
    </row>
    <row r="45" spans="1:14" ht="12">
      <c r="A45" t="s">
        <v>1</v>
      </c>
      <c r="B45">
        <f>STDEV(B2:B42)</f>
        <v>204.29548184538743</v>
      </c>
      <c r="C45">
        <f>STDEV(C2:C42)</f>
        <v>238.5882691900881</v>
      </c>
      <c r="D45">
        <f>STDEV(D2:D42)</f>
        <v>392.5864950524419</v>
      </c>
      <c r="E45" s="1" t="s">
        <v>11</v>
      </c>
      <c r="F45" s="1">
        <f>AVERAGE(F2:F42)</f>
        <v>40718.6769779893</v>
      </c>
      <c r="G45" s="1">
        <f>AVERAGE(G3:G42)</f>
        <v>-8217.926977989291</v>
      </c>
      <c r="H45" s="1">
        <f>AVERAGE(H4:H42)</f>
        <v>6094.520020134536</v>
      </c>
      <c r="I45" s="1">
        <f aca="true" t="shared" si="9" ref="I45:N45">AVERAGE(I2:I42)</f>
        <v>-10871.720623688907</v>
      </c>
      <c r="J45" s="1">
        <f t="shared" si="9"/>
        <v>-5026.220155312958</v>
      </c>
      <c r="K45" s="1">
        <f t="shared" si="9"/>
        <v>-3802.0956771762844</v>
      </c>
      <c r="L45" s="1">
        <f t="shared" si="9"/>
        <v>9259.732081244158</v>
      </c>
      <c r="M45" s="1">
        <f t="shared" si="9"/>
        <v>-5629.84627497638</v>
      </c>
      <c r="N45" s="1">
        <f t="shared" si="9"/>
        <v>11824.732482468946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Van Tan</dc:creator>
  <cp:keywords/>
  <dc:description/>
  <cp:lastModifiedBy>Phan Van Tan</cp:lastModifiedBy>
  <dcterms:created xsi:type="dcterms:W3CDTF">1998-10-13T04:44:10Z</dcterms:created>
  <dcterms:modified xsi:type="dcterms:W3CDTF">2018-07-03T04:13:32Z</dcterms:modified>
  <cp:category/>
  <cp:version/>
  <cp:contentType/>
  <cp:contentStatus/>
</cp:coreProperties>
</file>